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41\1 výzva\"/>
    </mc:Choice>
  </mc:AlternateContent>
  <xr:revisionPtr revIDLastSave="0" documentId="13_ncr:1_{2C371A2A-B5C4-4941-909B-868E5CCF936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9" i="1"/>
  <c r="S8" i="1"/>
  <c r="T9" i="1" l="1"/>
  <c r="P8" i="1"/>
  <c r="P9" i="1"/>
  <c r="S7" i="1"/>
  <c r="R12" i="1" s="1"/>
  <c r="P7" i="1"/>
  <c r="Q12" i="1" s="1"/>
  <c r="T7" i="1" l="1"/>
</calcChain>
</file>

<file path=xl/sharedStrings.xml><?xml version="1.0" encoding="utf-8"?>
<sst xmlns="http://schemas.openxmlformats.org/spreadsheetml/2006/main" count="51" uniqueCount="46">
  <si>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</si>
  <si>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</si>
  <si>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</si>
  <si>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</si>
  <si>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</si>
  <si>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</si>
  <si>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</si>
  <si>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</si>
  <si>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</si>
  <si>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</si>
  <si>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</si>
  <si>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</si>
  <si>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32321000-9 - Videoprojektory</t>
  </si>
  <si>
    <t>32321200-1 - Audiovizuální přístroje</t>
  </si>
  <si>
    <t>32322000-6 - Multimediální přístroje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</si>
  <si>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</si>
  <si>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</si>
  <si>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</si>
  <si>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</si>
  <si>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</si>
  <si>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</si>
  <si>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</si>
  <si>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</si>
  <si>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</si>
  <si>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</si>
  <si>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</si>
  <si>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</si>
  <si>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</si>
  <si>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</si>
  <si>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</si>
  <si>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</si>
  <si>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ks</t>
  </si>
  <si>
    <r>
      <rPr>
        <b/>
        <sz val="11"/>
        <rFont val="Calibri"/>
        <family val="2"/>
        <charset val="238"/>
        <scheme val="minor"/>
      </rPr>
      <t>Termín dodání</t>
    </r>
    <r>
      <rPr>
        <sz val="11"/>
        <rFont val="Calibri"/>
        <family val="2"/>
        <charset val="238"/>
        <scheme val="minor"/>
      </rPr>
      <t xml:space="preserve">
(uveden v kalend. dnech od dojití výzvy Objednatele k plnění Smlouvy)</t>
    </r>
  </si>
  <si>
    <t>Samostatná faktura</t>
  </si>
  <si>
    <t>Příloha č. 2 Kupní smlouvy - technická specifikace
Audiovizuální technika (II.) 041 - 2023</t>
  </si>
  <si>
    <t>Projekční plátno</t>
  </si>
  <si>
    <t>do 22.12.2023</t>
  </si>
  <si>
    <t>Ing. Petr Pfauser, 
Tel.: 37763 6717</t>
  </si>
  <si>
    <t>Univerzitní 28, 
301 00 Plzeň,
Fakulta designu a umění Ladislava Sutnara - Děkanát,
místnost LS 230</t>
  </si>
  <si>
    <t>Záruka na zboží min. 60 měsíců.</t>
  </si>
  <si>
    <t>LED displej min. 55"</t>
  </si>
  <si>
    <t>Smart LED displej  s parametry: 
velikost obrazovky min. 55", 
rozlišení min. 4K Ultra HD 3840 x 2160px, 
obnovovací frekvence panelu min. 60Hz, 
podpora HDR 10, Dolby Vision, 
min. 3x HDMI vstupy v.2.1, min. 2x USB min. v.2.0, min. 1x LAN, Bluetooth, digitální optický/digitální audio výstup, sluchátkový výstup,
přehrávání z USB, 
světelný sensor,  hlasové ovládání,  herní režim,  
vesa uchycení na držák,
reproduktory s výkonem  min. 20W,
hmotnost max. 17 kg.
Třída energetické účinnosti v rozpětí A až G.</t>
  </si>
  <si>
    <t>Projektor</t>
  </si>
  <si>
    <t>Technologie LCD laser, 
Full HD rozlišení min. 1920 x 1080px, 
svítivost min. 1000 ANSI lm,
kontrast min. 2 500 000 : 1, 
projekční vzdálenost min. 65 cm s obrazem min. 30", 
konektivita: min. 1x HDMI v.1.4, sluchátkový výstup, 
hlučnost max. 27dB, 
vestavěný reproduktor, 
kompaktní provedení (šířka x výška max. 18 x 7 cm) s hmotností max. 1,2 kg.</t>
  </si>
  <si>
    <t>Bílé projekční plátno roletové, 
rozměr plátna min. 185,4 cm × 104,1 cm, 
úhlopříčka min. 84" při poměru stran 16:9, 
černé okraje, 
preferujeme černý kaslík, 
k umístění na strop a na zeď, 
ruční svinování plátna, 
max. hmotnost 7 kg.</t>
  </si>
  <si>
    <r>
      <t>Pokud financováno z projektových prostředků, pak ŘEŠITEL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uvede: NÁZEV A ČÍSLO DOTAČNÍHO PROJEKTU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</si>
</sst>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4" fillId="0" borderId="0"/>
  </cellStyleXfs>
  <cellXfs count="11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15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8" fillId="4" borderId="7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49" fontId="21" fillId="0" borderId="0" xfId="0" applyNumberFormat="1" applyFont="1" applyAlignment="1">
      <alignment vertical="center" wrapText="1"/>
    </xf>
    <xf numFmtId="0" fontId="7" fillId="5" borderId="4" xfId="0" applyFon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left" vertical="center" wrapText="1" indent="1"/>
    </xf>
    <xf numFmtId="0" fontId="7" fillId="3" borderId="9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7" fillId="3" borderId="9" xfId="0" applyNumberFormat="1" applyFont="1" applyFill="1" applyBorder="1" applyAlignment="1">
      <alignment horizontal="right" vertical="center" indent="1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left" vertical="center" wrapText="1" indent="1"/>
    </xf>
    <xf numFmtId="0" fontId="7" fillId="3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7" fillId="3" borderId="11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left" vertical="center" wrapText="1" indent="1"/>
    </xf>
    <xf numFmtId="0" fontId="23" fillId="4" borderId="15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7" fillId="3" borderId="15" xfId="0" applyNumberFormat="1" applyFon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164" fontId="12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12" fillId="4" borderId="9" xfId="0" applyFont="1" applyFill="1" applyBorder="1" applyAlignment="1" applyProtection="1">
      <alignment horizontal="center" vertical="center" wrapText="1"/>
      <protection locked="0"/>
    </xf>
    <xf numFmtId="0" fontId="12" fillId="4" borderId="11" xfId="0" applyFont="1" applyFill="1" applyBorder="1" applyAlignment="1" applyProtection="1">
      <alignment horizontal="center" vertical="center" wrapText="1"/>
      <protection locked="0"/>
    </xf>
    <xf numFmtId="0" fontId="12" fillId="4" borderId="15" xfId="0" applyFont="1" applyFill="1" applyBorder="1" applyAlignment="1" applyProtection="1">
      <alignment horizontal="center" vertical="center" wrapText="1"/>
      <protection locked="0"/>
    </xf>
    <xf numFmtId="0" fontId="22" fillId="4" borderId="9" xfId="0" applyFont="1" applyFill="1" applyBorder="1" applyAlignment="1" applyProtection="1">
      <alignment horizontal="center" vertical="center" wrapText="1"/>
      <protection locked="0"/>
    </xf>
    <xf numFmtId="0" fontId="22" fillId="4" borderId="11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9"/>
  <sheetViews>
    <sheetView tabSelected="1" zoomScale="60" zoomScaleNormal="60" workbookViewId="0">
      <selection activeCell="N7" sqref="N7:N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" style="1" customWidth="1"/>
    <col min="4" max="4" width="10.7109375" style="2" customWidth="1"/>
    <col min="5" max="5" width="10.28515625" style="3" customWidth="1"/>
    <col min="6" max="6" width="125.42578125" style="1" customWidth="1"/>
    <col min="7" max="7" width="27.85546875" style="1" customWidth="1"/>
    <col min="8" max="8" width="23" style="1" customWidth="1"/>
    <col min="9" max="9" width="24.140625" style="1" customWidth="1"/>
    <col min="10" max="10" width="16.5703125" style="1" customWidth="1"/>
    <col min="11" max="11" width="29.85546875" hidden="1" customWidth="1"/>
    <col min="12" max="12" width="31.7109375" customWidth="1"/>
    <col min="13" max="13" width="23.140625" customWidth="1"/>
    <col min="14" max="14" width="34" style="1" customWidth="1"/>
    <col min="15" max="15" width="26.42578125" style="1" customWidth="1"/>
    <col min="16" max="16" width="17.710937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21" customWidth="1"/>
    <col min="21" max="21" width="11.5703125" hidden="1" customWidth="1"/>
    <col min="22" max="22" width="33.85546875" style="4" customWidth="1"/>
  </cols>
  <sheetData>
    <row r="1" spans="1:22" ht="42.6" customHeight="1" x14ac:dyDescent="0.25">
      <c r="B1" s="87" t="s">
        <v>34</v>
      </c>
      <c r="C1" s="87"/>
      <c r="D1" s="87"/>
      <c r="E1" s="87"/>
      <c r="G1" s="40"/>
    </row>
    <row r="2" spans="1:22" ht="42" customHeight="1" x14ac:dyDescent="0.25">
      <c r="C2"/>
      <c r="D2" s="11"/>
      <c r="E2" s="5"/>
      <c r="F2" s="6"/>
      <c r="G2" s="88"/>
      <c r="H2" s="88"/>
      <c r="I2" s="88"/>
      <c r="J2" s="88"/>
      <c r="K2" s="88"/>
      <c r="L2" s="88"/>
      <c r="M2" s="88"/>
      <c r="N2" s="88"/>
      <c r="O2" s="6"/>
      <c r="P2" s="6"/>
      <c r="Q2" s="6"/>
      <c r="R2" s="6"/>
      <c r="T2" s="8"/>
      <c r="U2" s="9"/>
      <c r="V2" s="10"/>
    </row>
    <row r="3" spans="1:22" ht="42" customHeight="1" x14ac:dyDescent="0.25">
      <c r="B3" s="14"/>
      <c r="C3" s="12" t="s">
        <v>0</v>
      </c>
      <c r="D3" s="13"/>
      <c r="E3" s="13"/>
      <c r="F3" s="13"/>
      <c r="G3" s="88"/>
      <c r="H3" s="88"/>
      <c r="I3" s="88"/>
      <c r="J3" s="88"/>
      <c r="K3" s="88"/>
      <c r="L3" s="88"/>
      <c r="M3" s="88"/>
      <c r="N3" s="88"/>
      <c r="O3" s="35"/>
      <c r="P3" s="35"/>
      <c r="Q3" s="35"/>
      <c r="R3" s="35"/>
      <c r="T3" s="8"/>
    </row>
    <row r="4" spans="1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1:22" ht="34.5" customHeight="1" thickBot="1" x14ac:dyDescent="0.3">
      <c r="B5" s="17"/>
      <c r="C5" s="18"/>
      <c r="D5" s="19"/>
      <c r="E5" s="19"/>
      <c r="F5" s="6"/>
      <c r="G5" s="38" t="s">
        <v>2</v>
      </c>
      <c r="H5" s="38" t="s">
        <v>2</v>
      </c>
      <c r="I5" s="6"/>
      <c r="J5" s="6"/>
      <c r="N5" s="6"/>
      <c r="O5" s="21"/>
      <c r="P5" s="21"/>
      <c r="R5" s="20" t="s">
        <v>2</v>
      </c>
      <c r="V5" s="7"/>
    </row>
    <row r="6" spans="1:22" ht="67.150000000000006" customHeight="1" thickTop="1" thickBot="1" x14ac:dyDescent="0.3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39" t="s">
        <v>5</v>
      </c>
      <c r="H6" s="39" t="s">
        <v>29</v>
      </c>
      <c r="I6" s="34" t="s">
        <v>18</v>
      </c>
      <c r="J6" s="34" t="s">
        <v>19</v>
      </c>
      <c r="K6" s="23" t="s">
        <v>45</v>
      </c>
      <c r="L6" s="34" t="s">
        <v>20</v>
      </c>
      <c r="M6" s="36" t="s">
        <v>21</v>
      </c>
      <c r="N6" s="34" t="s">
        <v>22</v>
      </c>
      <c r="O6" s="41" t="s">
        <v>32</v>
      </c>
      <c r="P6" s="34" t="s">
        <v>23</v>
      </c>
      <c r="Q6" s="23" t="s">
        <v>6</v>
      </c>
      <c r="R6" s="24" t="s">
        <v>7</v>
      </c>
      <c r="S6" s="63" t="s">
        <v>8</v>
      </c>
      <c r="T6" s="63" t="s">
        <v>9</v>
      </c>
      <c r="U6" s="34" t="s">
        <v>24</v>
      </c>
      <c r="V6" s="34" t="s">
        <v>25</v>
      </c>
    </row>
    <row r="7" spans="1:22" ht="228" customHeight="1" thickTop="1" x14ac:dyDescent="0.25">
      <c r="A7" s="25"/>
      <c r="B7" s="42">
        <v>1</v>
      </c>
      <c r="C7" s="58" t="s">
        <v>40</v>
      </c>
      <c r="D7" s="43">
        <v>2</v>
      </c>
      <c r="E7" s="44" t="s">
        <v>31</v>
      </c>
      <c r="F7" s="45" t="s">
        <v>41</v>
      </c>
      <c r="G7" s="109"/>
      <c r="H7" s="112"/>
      <c r="I7" s="99" t="s">
        <v>33</v>
      </c>
      <c r="J7" s="100" t="s">
        <v>30</v>
      </c>
      <c r="K7" s="103"/>
      <c r="L7" s="46"/>
      <c r="M7" s="78" t="s">
        <v>37</v>
      </c>
      <c r="N7" s="81" t="s">
        <v>38</v>
      </c>
      <c r="O7" s="84" t="s">
        <v>36</v>
      </c>
      <c r="P7" s="47">
        <f>D7*Q7</f>
        <v>22000</v>
      </c>
      <c r="Q7" s="48">
        <v>11000</v>
      </c>
      <c r="R7" s="106"/>
      <c r="S7" s="60">
        <f>D7*R7</f>
        <v>0</v>
      </c>
      <c r="T7" s="61" t="str">
        <f t="shared" ref="T7" si="0">IF(ISNUMBER(R7), IF(R7&gt;Q7,"NEVYHOVUJE","VYHOVUJE")," ")</f>
        <v xml:space="preserve"> </v>
      </c>
      <c r="U7" s="75"/>
      <c r="V7" s="44" t="s">
        <v>14</v>
      </c>
    </row>
    <row r="8" spans="1:22" ht="182.25" customHeight="1" x14ac:dyDescent="0.25">
      <c r="A8" s="25"/>
      <c r="B8" s="49">
        <v>2</v>
      </c>
      <c r="C8" s="59" t="s">
        <v>42</v>
      </c>
      <c r="D8" s="50">
        <v>1</v>
      </c>
      <c r="E8" s="51" t="s">
        <v>31</v>
      </c>
      <c r="F8" s="52" t="s">
        <v>43</v>
      </c>
      <c r="G8" s="110"/>
      <c r="H8" s="113"/>
      <c r="I8" s="79"/>
      <c r="J8" s="101"/>
      <c r="K8" s="104"/>
      <c r="L8" s="53" t="s">
        <v>39</v>
      </c>
      <c r="M8" s="79"/>
      <c r="N8" s="82"/>
      <c r="O8" s="85"/>
      <c r="P8" s="54">
        <f>D8*Q8</f>
        <v>17000</v>
      </c>
      <c r="Q8" s="55">
        <v>17000</v>
      </c>
      <c r="R8" s="107"/>
      <c r="S8" s="56">
        <f>D8*R8</f>
        <v>0</v>
      </c>
      <c r="T8" s="57" t="str">
        <f t="shared" ref="T8:T9" si="1">IF(ISNUMBER(R8), IF(R8&gt;Q8,"NEVYHOVUJE","VYHOVUJE")," ")</f>
        <v xml:space="preserve"> </v>
      </c>
      <c r="U8" s="76"/>
      <c r="V8" s="51" t="s">
        <v>12</v>
      </c>
    </row>
    <row r="9" spans="1:22" ht="182.25" customHeight="1" thickBot="1" x14ac:dyDescent="0.3">
      <c r="A9" s="25"/>
      <c r="B9" s="64">
        <v>3</v>
      </c>
      <c r="C9" s="65" t="s">
        <v>35</v>
      </c>
      <c r="D9" s="66">
        <v>1</v>
      </c>
      <c r="E9" s="67" t="s">
        <v>31</v>
      </c>
      <c r="F9" s="68" t="s">
        <v>44</v>
      </c>
      <c r="G9" s="111"/>
      <c r="H9" s="69" t="s">
        <v>30</v>
      </c>
      <c r="I9" s="80"/>
      <c r="J9" s="102"/>
      <c r="K9" s="105"/>
      <c r="L9" s="70"/>
      <c r="M9" s="80"/>
      <c r="N9" s="83"/>
      <c r="O9" s="86"/>
      <c r="P9" s="71">
        <f>D9*Q9</f>
        <v>2000</v>
      </c>
      <c r="Q9" s="72">
        <v>2000</v>
      </c>
      <c r="R9" s="108"/>
      <c r="S9" s="73">
        <f>D9*R9</f>
        <v>0</v>
      </c>
      <c r="T9" s="74" t="str">
        <f t="shared" si="1"/>
        <v xml:space="preserve"> </v>
      </c>
      <c r="U9" s="77"/>
      <c r="V9" s="67" t="s">
        <v>13</v>
      </c>
    </row>
    <row r="10" spans="1:22" ht="13.5" customHeight="1" thickTop="1" thickBot="1" x14ac:dyDescent="0.3">
      <c r="C10"/>
      <c r="D10"/>
      <c r="E10"/>
      <c r="F10"/>
      <c r="G10"/>
      <c r="H10"/>
      <c r="I10"/>
      <c r="J10"/>
      <c r="N10"/>
      <c r="O10"/>
      <c r="P10"/>
      <c r="S10" s="37"/>
    </row>
    <row r="11" spans="1:22" ht="49.5" customHeight="1" thickTop="1" thickBot="1" x14ac:dyDescent="0.3">
      <c r="B11" s="94" t="s">
        <v>28</v>
      </c>
      <c r="C11" s="95"/>
      <c r="D11" s="95"/>
      <c r="E11" s="95"/>
      <c r="F11" s="95"/>
      <c r="G11" s="95"/>
      <c r="H11" s="62"/>
      <c r="I11" s="26"/>
      <c r="J11" s="26"/>
      <c r="K11" s="26"/>
      <c r="L11" s="27"/>
      <c r="M11" s="7"/>
      <c r="N11" s="7"/>
      <c r="O11" s="28"/>
      <c r="P11" s="28"/>
      <c r="Q11" s="29" t="s">
        <v>10</v>
      </c>
      <c r="R11" s="96" t="s">
        <v>11</v>
      </c>
      <c r="S11" s="97"/>
      <c r="T11" s="98"/>
      <c r="U11" s="21"/>
      <c r="V11" s="30"/>
    </row>
    <row r="12" spans="1:22" ht="53.25" customHeight="1" thickTop="1" thickBot="1" x14ac:dyDescent="0.3">
      <c r="B12" s="93" t="s">
        <v>26</v>
      </c>
      <c r="C12" s="93"/>
      <c r="D12" s="93"/>
      <c r="E12" s="93"/>
      <c r="F12" s="93"/>
      <c r="G12" s="93"/>
      <c r="H12" s="93"/>
      <c r="I12" s="31"/>
      <c r="L12" s="11"/>
      <c r="M12" s="11"/>
      <c r="N12" s="11"/>
      <c r="O12" s="32"/>
      <c r="P12" s="32"/>
      <c r="Q12" s="33">
        <f>SUM(P7:P9)</f>
        <v>41000</v>
      </c>
      <c r="R12" s="89">
        <f>SUM(S7:S9)</f>
        <v>0</v>
      </c>
      <c r="S12" s="90"/>
      <c r="T12" s="91"/>
    </row>
    <row r="13" spans="1:22" ht="15.75" thickTop="1" x14ac:dyDescent="0.25">
      <c r="B13" s="92" t="s">
        <v>27</v>
      </c>
      <c r="C13" s="92"/>
      <c r="D13" s="92"/>
      <c r="E13" s="92"/>
      <c r="F13" s="92"/>
    </row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i3i07sm0dHdr3me7j5LWLTXOrY5+wITDMC0YBM6FNNP4+XwLMUrtlpgbP/MSU3mTE6iTXARMEeHi2DSAlp//qw==" saltValue="VuhBP+ZhA8p0n87QYGB58g==" spinCount="100000" sheet="1" objects="1" scenarios="1"/>
  <mergeCells count="14">
    <mergeCell ref="B1:E1"/>
    <mergeCell ref="G2:N3"/>
    <mergeCell ref="R12:T12"/>
    <mergeCell ref="B13:F13"/>
    <mergeCell ref="B12:H12"/>
    <mergeCell ref="B11:G11"/>
    <mergeCell ref="R11:T11"/>
    <mergeCell ref="I7:I9"/>
    <mergeCell ref="J7:J9"/>
    <mergeCell ref="K7:K9"/>
    <mergeCell ref="U7:U9"/>
    <mergeCell ref="M7:M9"/>
    <mergeCell ref="N7:N9"/>
    <mergeCell ref="O7:O9"/>
  </mergeCells>
  <conditionalFormatting sqref="D7:D9">
    <cfRule type="containsBlanks" dxfId="6" priority="1">
      <formula>LEN(TRIM(D7))=0</formula>
    </cfRule>
  </conditionalFormatting>
  <conditionalFormatting sqref="G7:H9 R7:R9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9">
    <cfRule type="notContainsBlanks" dxfId="2" priority="40">
      <formula>LEN(TRIM(G7))&gt;0</formula>
    </cfRule>
  </conditionalFormatting>
  <conditionalFormatting sqref="T7:T9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9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6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2023-10-16T05:34:37Z</cp:lastPrinted>
  <dcterms:created xsi:type="dcterms:W3CDTF">2014-03-05T12:43:32Z</dcterms:created>
  <dcterms:modified xsi:type="dcterms:W3CDTF">2023-10-16T09:36:41Z</dcterms:modified>
</cp:coreProperties>
</file>